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s compartilhados\PROGESP - DDP - Depart. Desenvolvimento de Pessoas\DDP 2022\HOME OFFICE 2022\Direção\VÍDEO CONFERÊNCIAS E PROCESSOS QUE EXIGIRAM ANÁLISE MAIS DETALHADA\"/>
    </mc:Choice>
  </mc:AlternateContent>
  <bookViews>
    <workbookView xWindow="0" yWindow="0" windowWidth="13860" windowHeight="12075"/>
  </bookViews>
  <sheets>
    <sheet name="Plan1" sheetId="1" r:id="rId1"/>
    <sheet name="LISTA" sheetId="2" r:id="rId2"/>
    <sheet name="Plan3" sheetId="3" r:id="rId3"/>
  </sheets>
  <definedNames>
    <definedName name="_xlnm.Print_Area" localSheetId="0">Plan1!$A$1:$I$42</definedName>
    <definedName name="ATIVIDADE">LISTA!$A$2:$A$28</definedName>
    <definedName name="HORAS">LISTA!$I$2:$I$25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D28" i="2"/>
  <c r="I40" i="1" s="1"/>
  <c r="D27" i="2"/>
  <c r="I39" i="1" s="1"/>
  <c r="D26" i="2"/>
  <c r="I38" i="1" s="1"/>
  <c r="D25" i="2"/>
  <c r="D24" i="2"/>
  <c r="I36" i="1" s="1"/>
  <c r="D23" i="2"/>
  <c r="I35" i="1" s="1"/>
  <c r="D22" i="2"/>
  <c r="I34" i="1" s="1"/>
  <c r="D21" i="2"/>
  <c r="D20" i="2"/>
  <c r="I32" i="1" s="1"/>
  <c r="D19" i="2"/>
  <c r="I31" i="1" s="1"/>
  <c r="D18" i="2"/>
  <c r="I30" i="1" s="1"/>
  <c r="D17" i="2"/>
  <c r="D16" i="2"/>
  <c r="I28" i="1" s="1"/>
  <c r="D15" i="2"/>
  <c r="I27" i="1" s="1"/>
  <c r="D14" i="2"/>
  <c r="I26" i="1" s="1"/>
  <c r="D13" i="2"/>
  <c r="D12" i="2"/>
  <c r="I24" i="1" s="1"/>
  <c r="D11" i="2"/>
  <c r="I23" i="1" s="1"/>
  <c r="D10" i="2"/>
  <c r="I22" i="1" s="1"/>
  <c r="D9" i="2"/>
  <c r="D8" i="2"/>
  <c r="I20" i="1" s="1"/>
  <c r="D7" i="2"/>
  <c r="D6" i="2"/>
  <c r="D5" i="2"/>
  <c r="D4" i="2"/>
  <c r="I16" i="1" s="1"/>
  <c r="D3" i="2"/>
  <c r="I15" i="1" s="1"/>
  <c r="D2" i="2"/>
  <c r="I18" i="1" l="1"/>
  <c r="I17" i="1"/>
  <c r="I25" i="1"/>
  <c r="I29" i="1"/>
  <c r="I33" i="1"/>
  <c r="I37" i="1"/>
  <c r="I21" i="1"/>
  <c r="I19" i="1"/>
  <c r="I14" i="1"/>
  <c r="I42" i="1" l="1"/>
</calcChain>
</file>

<file path=xl/sharedStrings.xml><?xml version="1.0" encoding="utf-8"?>
<sst xmlns="http://schemas.openxmlformats.org/spreadsheetml/2006/main" count="84" uniqueCount="57">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</sst>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166" fontId="4" fillId="0" borderId="1" xfId="0" applyNumberFormat="1" applyFont="1" applyBorder="1"/>
    <xf numFmtId="165" fontId="4" fillId="0" borderId="1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78547" y="85708"/>
          <a:ext cx="0" cy="637393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3" zoomScaleNormal="100" workbookViewId="0">
      <selection activeCell="B9" sqref="B9"/>
    </sheetView>
  </sheetViews>
  <sheetFormatPr defaultRowHeight="16.5" x14ac:dyDescent="0.3"/>
  <cols>
    <col min="1" max="1" width="7.140625" style="1" customWidth="1"/>
    <col min="2" max="2" width="17" style="1" bestFit="1" customWidth="1"/>
    <col min="3" max="3" width="53" style="1" customWidth="1"/>
    <col min="4" max="4" width="18.140625" style="1" customWidth="1"/>
    <col min="5" max="5" width="17.7109375" style="2" bestFit="1" customWidth="1"/>
    <col min="6" max="6" width="72.140625" style="1" customWidth="1"/>
    <col min="7" max="7" width="17" style="1" bestFit="1" customWidth="1"/>
    <col min="8" max="8" width="15.5703125" style="1" customWidth="1"/>
    <col min="9" max="9" width="16.5703125" style="1" bestFit="1" customWidth="1"/>
    <col min="10" max="16384" width="9.140625" style="1"/>
  </cols>
  <sheetData>
    <row r="1" spans="1:9" x14ac:dyDescent="0.3">
      <c r="A1" s="27" t="s">
        <v>7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</row>
    <row r="3" spans="1:9" x14ac:dyDescent="0.3">
      <c r="A3" s="27" t="s">
        <v>9</v>
      </c>
      <c r="B3" s="27"/>
      <c r="C3" s="27"/>
      <c r="D3" s="27"/>
      <c r="E3" s="27"/>
      <c r="F3" s="27"/>
      <c r="G3" s="27"/>
      <c r="H3" s="27"/>
      <c r="I3" s="27"/>
    </row>
    <row r="4" spans="1:9" x14ac:dyDescent="0.3">
      <c r="A4" s="27" t="s">
        <v>10</v>
      </c>
      <c r="B4" s="27"/>
      <c r="C4" s="27"/>
      <c r="D4" s="27"/>
      <c r="E4" s="27"/>
      <c r="F4" s="27"/>
      <c r="G4" s="27"/>
      <c r="H4" s="27"/>
      <c r="I4" s="27"/>
    </row>
    <row r="5" spans="1:9" x14ac:dyDescent="0.3">
      <c r="A5" s="27" t="s">
        <v>11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x14ac:dyDescent="0.3">
      <c r="E7" s="1"/>
    </row>
    <row r="8" spans="1:9" x14ac:dyDescent="0.3">
      <c r="B8" s="19" t="s">
        <v>48</v>
      </c>
      <c r="E8" s="1"/>
    </row>
    <row r="9" spans="1:9" ht="17.25" thickBot="1" x14ac:dyDescent="0.35">
      <c r="B9" s="24" t="s">
        <v>49</v>
      </c>
      <c r="C9" s="22"/>
      <c r="E9" s="24" t="s">
        <v>52</v>
      </c>
      <c r="F9" s="22"/>
    </row>
    <row r="10" spans="1:9" x14ac:dyDescent="0.3">
      <c r="B10" s="23" t="s">
        <v>51</v>
      </c>
      <c r="C10" s="21"/>
      <c r="E10" s="20"/>
      <c r="F10" s="21"/>
    </row>
    <row r="11" spans="1:9" x14ac:dyDescent="0.3">
      <c r="E11" s="18"/>
    </row>
    <row r="12" spans="1:9" x14ac:dyDescent="0.3">
      <c r="B12" s="25" t="s">
        <v>12</v>
      </c>
      <c r="C12" s="25"/>
      <c r="D12" s="25"/>
      <c r="E12" s="26" t="s">
        <v>4</v>
      </c>
      <c r="F12" s="26"/>
      <c r="G12" s="26"/>
      <c r="H12" s="26"/>
      <c r="I12" s="26"/>
    </row>
    <row r="13" spans="1:9" ht="18" customHeight="1" x14ac:dyDescent="0.3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14</v>
      </c>
      <c r="F13" s="15" t="s">
        <v>13</v>
      </c>
      <c r="G13" s="16" t="s">
        <v>46</v>
      </c>
      <c r="H13" s="15" t="s">
        <v>5</v>
      </c>
      <c r="I13" s="15" t="s">
        <v>6</v>
      </c>
    </row>
    <row r="14" spans="1:9" x14ac:dyDescent="0.3">
      <c r="A14" s="8">
        <v>1</v>
      </c>
      <c r="B14" s="8"/>
      <c r="C14" s="8"/>
      <c r="D14" s="8"/>
      <c r="E14" s="9"/>
      <c r="F14" s="8" t="s">
        <v>15</v>
      </c>
      <c r="G14" s="10">
        <v>2.0833333333333332E-2</v>
      </c>
      <c r="H14" s="11">
        <f>VLOOKUP(F14,LISTA!A:D,4,)</f>
        <v>136.5181</v>
      </c>
      <c r="I14" s="12">
        <f>(G14*24)*H14</f>
        <v>68.259050000000002</v>
      </c>
    </row>
    <row r="15" spans="1:9" x14ac:dyDescent="0.3">
      <c r="A15" s="8">
        <v>2</v>
      </c>
      <c r="B15" s="8"/>
      <c r="C15" s="8"/>
      <c r="D15" s="8"/>
      <c r="E15" s="9"/>
      <c r="F15" s="8" t="s">
        <v>36</v>
      </c>
      <c r="G15" s="10">
        <v>4.1666666666666664E-2</v>
      </c>
      <c r="H15" s="11">
        <f>VLOOKUP(F15,LISTA!A:D,4,)</f>
        <v>136.5181</v>
      </c>
      <c r="I15" s="12">
        <f>(G15*24)*H15</f>
        <v>136.5181</v>
      </c>
    </row>
    <row r="16" spans="1:9" x14ac:dyDescent="0.3">
      <c r="A16" s="8">
        <v>3</v>
      </c>
      <c r="B16" s="8"/>
      <c r="C16" s="8"/>
      <c r="D16" s="8"/>
      <c r="E16" s="9"/>
      <c r="F16" s="8" t="s">
        <v>16</v>
      </c>
      <c r="G16" s="10">
        <v>4.1666666666666664E-2</v>
      </c>
      <c r="H16" s="11">
        <f>VLOOKUP(F16,LISTA!A:D,4,)</f>
        <v>98.293031999999997</v>
      </c>
      <c r="I16" s="12">
        <f t="shared" ref="I16:I33" si="0">(G16*24)*H16</f>
        <v>98.293031999999997</v>
      </c>
    </row>
    <row r="17" spans="1:9" x14ac:dyDescent="0.3">
      <c r="A17" s="8">
        <v>4</v>
      </c>
      <c r="B17" s="8"/>
      <c r="C17" s="8"/>
      <c r="D17" s="8"/>
      <c r="E17" s="9"/>
      <c r="F17" s="8" t="s">
        <v>37</v>
      </c>
      <c r="G17" s="10">
        <v>4.1666666666666664E-2</v>
      </c>
      <c r="H17" s="11">
        <f>VLOOKUP(F17,LISTA!A:D,4,)</f>
        <v>98.293031999999997</v>
      </c>
      <c r="I17" s="12">
        <f t="shared" si="0"/>
        <v>98.293031999999997</v>
      </c>
    </row>
    <row r="18" spans="1:9" x14ac:dyDescent="0.3">
      <c r="A18" s="8">
        <v>5</v>
      </c>
      <c r="B18" s="8"/>
      <c r="C18" s="8"/>
      <c r="D18" s="8"/>
      <c r="E18" s="9"/>
      <c r="F18" s="8" t="s">
        <v>17</v>
      </c>
      <c r="G18" s="10">
        <v>4.1666666666666664E-2</v>
      </c>
      <c r="H18" s="11">
        <f>VLOOKUP(F18,LISTA!A:D,4,)</f>
        <v>136.5181</v>
      </c>
      <c r="I18" s="12">
        <f t="shared" si="0"/>
        <v>136.5181</v>
      </c>
    </row>
    <row r="19" spans="1:9" x14ac:dyDescent="0.3">
      <c r="A19" s="8">
        <v>6</v>
      </c>
      <c r="B19" s="8"/>
      <c r="C19" s="8"/>
      <c r="D19" s="8"/>
      <c r="E19" s="9"/>
      <c r="F19" s="8" t="s">
        <v>17</v>
      </c>
      <c r="G19" s="10">
        <v>0.10416666666666667</v>
      </c>
      <c r="H19" s="11">
        <f>VLOOKUP(F19,LISTA!A:D,4,)</f>
        <v>136.5181</v>
      </c>
      <c r="I19" s="12">
        <f t="shared" si="0"/>
        <v>341.29525000000001</v>
      </c>
    </row>
    <row r="20" spans="1:9" x14ac:dyDescent="0.3">
      <c r="A20" s="8">
        <v>7</v>
      </c>
      <c r="B20" s="8"/>
      <c r="C20" s="8"/>
      <c r="D20" s="8"/>
      <c r="E20" s="9"/>
      <c r="F20" s="8" t="s">
        <v>19</v>
      </c>
      <c r="G20" s="10">
        <v>4.1666666666666664E-2</v>
      </c>
      <c r="H20" s="11">
        <f>VLOOKUP(F20,LISTA!A:D,4,)</f>
        <v>136.5181</v>
      </c>
      <c r="I20" s="12">
        <f t="shared" si="0"/>
        <v>136.5181</v>
      </c>
    </row>
    <row r="21" spans="1:9" x14ac:dyDescent="0.3">
      <c r="A21" s="8">
        <v>8</v>
      </c>
      <c r="B21" s="8"/>
      <c r="C21" s="8"/>
      <c r="D21" s="8"/>
      <c r="E21" s="9"/>
      <c r="F21" s="8" t="s">
        <v>40</v>
      </c>
      <c r="G21" s="10">
        <v>4.1666666666666664E-2</v>
      </c>
      <c r="H21" s="11">
        <f>VLOOKUP(F21,LISTA!A:D,4,)</f>
        <v>51.876877999999998</v>
      </c>
      <c r="I21" s="12">
        <f t="shared" si="0"/>
        <v>51.876877999999998</v>
      </c>
    </row>
    <row r="22" spans="1:9" x14ac:dyDescent="0.3">
      <c r="A22" s="8">
        <v>9</v>
      </c>
      <c r="B22" s="8"/>
      <c r="C22" s="8"/>
      <c r="D22" s="8"/>
      <c r="E22" s="9"/>
      <c r="F22" s="8" t="s">
        <v>39</v>
      </c>
      <c r="G22" s="10">
        <v>4.1666666666666664E-2</v>
      </c>
      <c r="H22" s="11">
        <f>VLOOKUP(F22,LISTA!A:D,4,)</f>
        <v>87.371583999999999</v>
      </c>
      <c r="I22" s="12">
        <f t="shared" si="0"/>
        <v>87.371583999999999</v>
      </c>
    </row>
    <row r="23" spans="1:9" x14ac:dyDescent="0.3">
      <c r="A23" s="8">
        <v>10</v>
      </c>
      <c r="B23" s="8"/>
      <c r="C23" s="8"/>
      <c r="D23" s="8"/>
      <c r="E23" s="9"/>
      <c r="F23" s="8" t="s">
        <v>38</v>
      </c>
      <c r="G23" s="10">
        <v>0.25</v>
      </c>
      <c r="H23" s="11">
        <f>VLOOKUP(F23,LISTA!A:D,4,)</f>
        <v>87.371583999999999</v>
      </c>
      <c r="I23" s="12">
        <f t="shared" si="0"/>
        <v>524.22950400000002</v>
      </c>
    </row>
    <row r="24" spans="1:9" x14ac:dyDescent="0.3">
      <c r="A24" s="8">
        <v>11</v>
      </c>
      <c r="B24" s="8"/>
      <c r="C24" s="8"/>
      <c r="D24" s="8"/>
      <c r="E24" s="9"/>
      <c r="F24" s="8" t="s">
        <v>50</v>
      </c>
      <c r="G24" s="10">
        <v>4.1666666666666664E-2</v>
      </c>
      <c r="H24" s="11">
        <f>VLOOKUP(F24,LISTA!A:D,4,)</f>
        <v>150.16990999999999</v>
      </c>
      <c r="I24" s="12">
        <f t="shared" si="0"/>
        <v>150.16990999999999</v>
      </c>
    </row>
    <row r="25" spans="1:9" x14ac:dyDescent="0.3">
      <c r="A25" s="8">
        <v>12</v>
      </c>
      <c r="B25" s="8"/>
      <c r="C25" s="8"/>
      <c r="D25" s="8"/>
      <c r="E25" s="9"/>
      <c r="F25" s="8" t="s">
        <v>20</v>
      </c>
      <c r="G25" s="10">
        <v>4.1666666666666664E-2</v>
      </c>
      <c r="H25" s="11">
        <f>VLOOKUP(F25,LISTA!A:D,4,)</f>
        <v>150.16990999999999</v>
      </c>
      <c r="I25" s="12">
        <f t="shared" si="0"/>
        <v>150.16990999999999</v>
      </c>
    </row>
    <row r="26" spans="1:9" x14ac:dyDescent="0.3">
      <c r="A26" s="8">
        <v>13</v>
      </c>
      <c r="B26" s="8"/>
      <c r="C26" s="8"/>
      <c r="D26" s="8"/>
      <c r="E26" s="9"/>
      <c r="F26" s="8" t="s">
        <v>41</v>
      </c>
      <c r="G26" s="10">
        <v>4.1666666666666664E-2</v>
      </c>
      <c r="H26" s="11">
        <f>VLOOKUP(F26,LISTA!A:D,4,)</f>
        <v>139.24846200000002</v>
      </c>
      <c r="I26" s="12">
        <f t="shared" si="0"/>
        <v>139.24846200000002</v>
      </c>
    </row>
    <row r="27" spans="1:9" x14ac:dyDescent="0.3">
      <c r="A27" s="8">
        <v>14</v>
      </c>
      <c r="B27" s="8"/>
      <c r="C27" s="8"/>
      <c r="D27" s="8"/>
      <c r="E27" s="9"/>
      <c r="F27" s="8" t="s">
        <v>21</v>
      </c>
      <c r="G27" s="10">
        <v>4.1666666666666664E-2</v>
      </c>
      <c r="H27" s="11">
        <f>VLOOKUP(F27,LISTA!A:D,4,)</f>
        <v>81.91086</v>
      </c>
      <c r="I27" s="12">
        <f t="shared" si="0"/>
        <v>81.91086</v>
      </c>
    </row>
    <row r="28" spans="1:9" x14ac:dyDescent="0.3">
      <c r="A28" s="8">
        <v>15</v>
      </c>
      <c r="B28" s="8"/>
      <c r="C28" s="8"/>
      <c r="D28" s="8"/>
      <c r="E28" s="9"/>
      <c r="F28" s="8" t="s">
        <v>22</v>
      </c>
      <c r="G28" s="10">
        <v>0.1875</v>
      </c>
      <c r="H28" s="11">
        <f>VLOOKUP(F28,LISTA!A:D,4,)</f>
        <v>136.5181</v>
      </c>
      <c r="I28" s="12">
        <f t="shared" si="0"/>
        <v>614.33145000000002</v>
      </c>
    </row>
    <row r="29" spans="1:9" x14ac:dyDescent="0.3">
      <c r="A29" s="8">
        <v>16</v>
      </c>
      <c r="B29" s="8"/>
      <c r="C29" s="8"/>
      <c r="D29" s="8"/>
      <c r="E29" s="9"/>
      <c r="F29" s="8" t="s">
        <v>23</v>
      </c>
      <c r="G29" s="10">
        <v>4.1666666666666664E-2</v>
      </c>
      <c r="H29" s="11">
        <f>VLOOKUP(F29,LISTA!A:D,4,)</f>
        <v>136.5181</v>
      </c>
      <c r="I29" s="12">
        <f t="shared" si="0"/>
        <v>136.5181</v>
      </c>
    </row>
    <row r="30" spans="1:9" x14ac:dyDescent="0.3">
      <c r="A30" s="8">
        <v>17</v>
      </c>
      <c r="B30" s="8"/>
      <c r="C30" s="8"/>
      <c r="D30" s="8"/>
      <c r="E30" s="9"/>
      <c r="F30" s="8" t="s">
        <v>24</v>
      </c>
      <c r="G30" s="10">
        <v>4.1666666666666664E-2</v>
      </c>
      <c r="H30" s="11">
        <f>VLOOKUP(F30,LISTA!A:D,4,)</f>
        <v>136.5181</v>
      </c>
      <c r="I30" s="12">
        <f t="shared" si="0"/>
        <v>136.5181</v>
      </c>
    </row>
    <row r="31" spans="1:9" x14ac:dyDescent="0.3">
      <c r="A31" s="8">
        <v>18</v>
      </c>
      <c r="B31" s="8"/>
      <c r="C31" s="8"/>
      <c r="D31" s="8"/>
      <c r="E31" s="9"/>
      <c r="F31" s="8" t="s">
        <v>25</v>
      </c>
      <c r="G31" s="10">
        <v>4.1666666666666664E-2</v>
      </c>
      <c r="H31" s="11">
        <f>VLOOKUP(F31,LISTA!A:D,4,)</f>
        <v>120.13592800000001</v>
      </c>
      <c r="I31" s="12">
        <f t="shared" si="0"/>
        <v>120.13592800000001</v>
      </c>
    </row>
    <row r="32" spans="1:9" x14ac:dyDescent="0.3">
      <c r="A32" s="8">
        <v>19</v>
      </c>
      <c r="B32" s="8"/>
      <c r="C32" s="8"/>
      <c r="D32" s="8"/>
      <c r="E32" s="9"/>
      <c r="F32" s="8" t="s">
        <v>26</v>
      </c>
      <c r="G32" s="10">
        <v>4.1666666666666664E-2</v>
      </c>
      <c r="H32" s="11">
        <f>VLOOKUP(F32,LISTA!A:D,4,)</f>
        <v>136.5181</v>
      </c>
      <c r="I32" s="12">
        <f t="shared" si="0"/>
        <v>136.5181</v>
      </c>
    </row>
    <row r="33" spans="1:9" x14ac:dyDescent="0.3">
      <c r="A33" s="8">
        <v>20</v>
      </c>
      <c r="B33" s="8"/>
      <c r="C33" s="8"/>
      <c r="D33" s="8"/>
      <c r="E33" s="9"/>
      <c r="F33" s="8" t="s">
        <v>42</v>
      </c>
      <c r="G33" s="10">
        <v>4.1666666666666664E-2</v>
      </c>
      <c r="H33" s="11">
        <f>VLOOKUP(F33,LISTA!A:D,4,)</f>
        <v>136.5181</v>
      </c>
      <c r="I33" s="12">
        <f t="shared" si="0"/>
        <v>136.5181</v>
      </c>
    </row>
    <row r="34" spans="1:9" x14ac:dyDescent="0.3">
      <c r="A34" s="8">
        <v>21</v>
      </c>
      <c r="B34" s="8"/>
      <c r="C34" s="8"/>
      <c r="D34" s="8"/>
      <c r="E34" s="9"/>
      <c r="F34" s="8" t="s">
        <v>27</v>
      </c>
      <c r="G34" s="10">
        <v>4.1666666666666664E-2</v>
      </c>
      <c r="H34" s="11">
        <f>VLOOKUP(F34,LISTA!A:D,4,)</f>
        <v>81.91086</v>
      </c>
      <c r="I34" s="12">
        <f t="shared" ref="I34:I40" si="1">(G34*24)*H34</f>
        <v>81.91086</v>
      </c>
    </row>
    <row r="35" spans="1:9" x14ac:dyDescent="0.3">
      <c r="A35" s="8">
        <v>22</v>
      </c>
      <c r="B35" s="8"/>
      <c r="C35" s="8"/>
      <c r="D35" s="8"/>
      <c r="E35" s="9"/>
      <c r="F35" s="8" t="s">
        <v>28</v>
      </c>
      <c r="G35" s="10">
        <v>4.1666666666666664E-2</v>
      </c>
      <c r="H35" s="11">
        <f>VLOOKUP(F35,LISTA!A:D,4,)</f>
        <v>81.91086</v>
      </c>
      <c r="I35" s="12">
        <f t="shared" si="1"/>
        <v>81.91086</v>
      </c>
    </row>
    <row r="36" spans="1:9" x14ac:dyDescent="0.3">
      <c r="A36" s="8">
        <v>23</v>
      </c>
      <c r="B36" s="8"/>
      <c r="C36" s="8"/>
      <c r="D36" s="8"/>
      <c r="E36" s="9"/>
      <c r="F36" s="8" t="s">
        <v>29</v>
      </c>
      <c r="G36" s="10">
        <v>4.1666666666666664E-2</v>
      </c>
      <c r="H36" s="11">
        <f>VLOOKUP(F36,LISTA!A:D,4,)</f>
        <v>60.067964000000003</v>
      </c>
      <c r="I36" s="12">
        <f t="shared" si="1"/>
        <v>60.067964000000003</v>
      </c>
    </row>
    <row r="37" spans="1:9" x14ac:dyDescent="0.3">
      <c r="A37" s="8">
        <v>24</v>
      </c>
      <c r="B37" s="8"/>
      <c r="C37" s="8"/>
      <c r="D37" s="8"/>
      <c r="E37" s="9"/>
      <c r="F37" s="8" t="s">
        <v>30</v>
      </c>
      <c r="G37" s="10">
        <v>4.1666666666666664E-2</v>
      </c>
      <c r="H37" s="11">
        <f>VLOOKUP(F37,LISTA!A:D,4,)</f>
        <v>51.876877999999998</v>
      </c>
      <c r="I37" s="12">
        <f t="shared" si="1"/>
        <v>51.876877999999998</v>
      </c>
    </row>
    <row r="38" spans="1:9" x14ac:dyDescent="0.3">
      <c r="A38" s="8">
        <v>25</v>
      </c>
      <c r="B38" s="8"/>
      <c r="C38" s="8"/>
      <c r="D38" s="8"/>
      <c r="E38" s="9"/>
      <c r="F38" s="8" t="s">
        <v>31</v>
      </c>
      <c r="G38" s="10">
        <v>4.1666666666666664E-2</v>
      </c>
      <c r="H38" s="11">
        <f>VLOOKUP(F38,LISTA!A:D,4,)</f>
        <v>30.033982000000002</v>
      </c>
      <c r="I38" s="12">
        <f t="shared" si="1"/>
        <v>30.033982000000002</v>
      </c>
    </row>
    <row r="39" spans="1:9" x14ac:dyDescent="0.3">
      <c r="A39" s="8">
        <v>26</v>
      </c>
      <c r="B39" s="8"/>
      <c r="C39" s="8"/>
      <c r="D39" s="8"/>
      <c r="E39" s="9"/>
      <c r="F39" s="8" t="s">
        <v>32</v>
      </c>
      <c r="G39" s="10">
        <v>4.1666666666666664E-2</v>
      </c>
      <c r="H39" s="11">
        <f>VLOOKUP(F39,LISTA!A:D,4,)</f>
        <v>60.067964000000003</v>
      </c>
      <c r="I39" s="12">
        <f t="shared" si="1"/>
        <v>60.067964000000003</v>
      </c>
    </row>
    <row r="40" spans="1:9" x14ac:dyDescent="0.3">
      <c r="A40" s="8">
        <v>27</v>
      </c>
      <c r="B40" s="8"/>
      <c r="C40" s="8"/>
      <c r="D40" s="8"/>
      <c r="E40" s="9"/>
      <c r="F40" s="8" t="s">
        <v>33</v>
      </c>
      <c r="G40" s="10">
        <v>4.1666666666666664E-2</v>
      </c>
      <c r="H40" s="11">
        <f>VLOOKUP(F40,LISTA!A:D,4,)</f>
        <v>81.91086</v>
      </c>
      <c r="I40" s="12">
        <f t="shared" si="1"/>
        <v>81.91086</v>
      </c>
    </row>
    <row r="42" spans="1:9" x14ac:dyDescent="0.3">
      <c r="H42" s="14" t="s">
        <v>47</v>
      </c>
      <c r="I42" s="13">
        <f>SUM(I14:I33)</f>
        <v>3481.2115500000009</v>
      </c>
    </row>
    <row r="44" spans="1:9" x14ac:dyDescent="0.3">
      <c r="A44" s="18" t="s">
        <v>53</v>
      </c>
    </row>
    <row r="45" spans="1:9" x14ac:dyDescent="0.3">
      <c r="A45" s="18" t="s">
        <v>54</v>
      </c>
    </row>
    <row r="46" spans="1:9" x14ac:dyDescent="0.3">
      <c r="A46" s="18" t="s">
        <v>55</v>
      </c>
    </row>
    <row r="47" spans="1:9" x14ac:dyDescent="0.3">
      <c r="A47" s="18" t="s">
        <v>56</v>
      </c>
    </row>
  </sheetData>
  <mergeCells count="7">
    <mergeCell ref="B12:D12"/>
    <mergeCell ref="E12:I12"/>
    <mergeCell ref="A1:I1"/>
    <mergeCell ref="A2:I2"/>
    <mergeCell ref="A3:I3"/>
    <mergeCell ref="A4:I4"/>
    <mergeCell ref="A5:I5"/>
  </mergeCells>
  <dataValidations count="2">
    <dataValidation type="list" allowBlank="1" showErrorMessage="1" sqref="F14:F40">
      <formula1>ATIVIDADE</formula1>
    </dataValidation>
    <dataValidation type="list" showInputMessage="1" showErrorMessage="1" sqref="G14:G40">
      <formula1>HORAS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5" sqref="G5"/>
    </sheetView>
  </sheetViews>
  <sheetFormatPr defaultRowHeight="15" x14ac:dyDescent="0.25"/>
  <cols>
    <col min="1" max="1" width="68.42578125" bestFit="1" customWidth="1"/>
    <col min="4" max="4" width="11.140625" bestFit="1" customWidth="1"/>
  </cols>
  <sheetData>
    <row r="1" spans="1:9" x14ac:dyDescent="0.25">
      <c r="A1" t="s">
        <v>34</v>
      </c>
      <c r="B1" t="s">
        <v>35</v>
      </c>
      <c r="D1" t="s">
        <v>44</v>
      </c>
      <c r="I1" t="s">
        <v>45</v>
      </c>
    </row>
    <row r="2" spans="1:9" x14ac:dyDescent="0.25">
      <c r="A2" t="s">
        <v>15</v>
      </c>
      <c r="B2" s="3">
        <v>5.0000000000000001E-3</v>
      </c>
      <c r="D2" s="6">
        <f>$A$32*B2</f>
        <v>136.5181</v>
      </c>
      <c r="F2" s="4"/>
      <c r="I2" s="7">
        <v>2.0833333333333332E-2</v>
      </c>
    </row>
    <row r="3" spans="1:9" x14ac:dyDescent="0.25">
      <c r="A3" t="s">
        <v>36</v>
      </c>
      <c r="B3" s="3">
        <v>5.0000000000000001E-3</v>
      </c>
      <c r="D3" s="6">
        <f t="shared" ref="D3:D28" si="0">$A$32*B3</f>
        <v>136.5181</v>
      </c>
      <c r="F3" s="4"/>
      <c r="I3" s="7">
        <v>4.1666666666666664E-2</v>
      </c>
    </row>
    <row r="4" spans="1:9" x14ac:dyDescent="0.25">
      <c r="A4" t="s">
        <v>16</v>
      </c>
      <c r="B4" s="3">
        <v>3.5999999999999999E-3</v>
      </c>
      <c r="D4" s="6">
        <f t="shared" si="0"/>
        <v>98.293031999999997</v>
      </c>
      <c r="F4" s="4"/>
      <c r="I4" s="7">
        <v>6.25E-2</v>
      </c>
    </row>
    <row r="5" spans="1:9" x14ac:dyDescent="0.25">
      <c r="A5" t="s">
        <v>37</v>
      </c>
      <c r="B5" s="3">
        <v>3.5999999999999999E-3</v>
      </c>
      <c r="D5" s="6">
        <f t="shared" si="0"/>
        <v>98.293031999999997</v>
      </c>
      <c r="F5" s="4"/>
      <c r="I5" s="7">
        <v>8.3333333333333329E-2</v>
      </c>
    </row>
    <row r="6" spans="1:9" x14ac:dyDescent="0.25">
      <c r="A6" t="s">
        <v>17</v>
      </c>
      <c r="B6" s="3">
        <v>5.0000000000000001E-3</v>
      </c>
      <c r="D6" s="6">
        <f t="shared" si="0"/>
        <v>136.5181</v>
      </c>
      <c r="F6" s="4"/>
      <c r="I6" s="7">
        <v>0.10416666666666667</v>
      </c>
    </row>
    <row r="7" spans="1:9" x14ac:dyDescent="0.25">
      <c r="A7" t="s">
        <v>18</v>
      </c>
      <c r="B7" s="3">
        <v>5.4999999999999997E-3</v>
      </c>
      <c r="D7" s="6">
        <f t="shared" si="0"/>
        <v>150.16990999999999</v>
      </c>
      <c r="F7" s="4"/>
      <c r="I7" s="7">
        <v>0.125</v>
      </c>
    </row>
    <row r="8" spans="1:9" x14ac:dyDescent="0.25">
      <c r="A8" t="s">
        <v>19</v>
      </c>
      <c r="B8" s="3">
        <v>5.0000000000000001E-3</v>
      </c>
      <c r="D8" s="6">
        <f t="shared" si="0"/>
        <v>136.5181</v>
      </c>
      <c r="F8" s="4"/>
      <c r="I8" s="7">
        <v>0.14583333333333334</v>
      </c>
    </row>
    <row r="9" spans="1:9" x14ac:dyDescent="0.25">
      <c r="A9" t="s">
        <v>40</v>
      </c>
      <c r="B9" s="3">
        <v>1.9E-3</v>
      </c>
      <c r="D9" s="6">
        <f t="shared" si="0"/>
        <v>51.876877999999998</v>
      </c>
      <c r="F9" s="4"/>
      <c r="I9" s="7">
        <v>0.16666666666666666</v>
      </c>
    </row>
    <row r="10" spans="1:9" x14ac:dyDescent="0.25">
      <c r="A10" t="s">
        <v>39</v>
      </c>
      <c r="B10" s="3">
        <v>3.2000000000000002E-3</v>
      </c>
      <c r="D10" s="6">
        <f t="shared" si="0"/>
        <v>87.371583999999999</v>
      </c>
      <c r="F10" s="4"/>
      <c r="I10" s="7">
        <v>0.1875</v>
      </c>
    </row>
    <row r="11" spans="1:9" x14ac:dyDescent="0.25">
      <c r="A11" t="s">
        <v>38</v>
      </c>
      <c r="B11" s="3">
        <v>3.2000000000000002E-3</v>
      </c>
      <c r="D11" s="6">
        <f t="shared" si="0"/>
        <v>87.371583999999999</v>
      </c>
      <c r="F11" s="4"/>
      <c r="I11" s="7">
        <v>0.20833333333333334</v>
      </c>
    </row>
    <row r="12" spans="1:9" x14ac:dyDescent="0.25">
      <c r="A12" t="s">
        <v>50</v>
      </c>
      <c r="B12" s="3">
        <v>5.4999999999999997E-3</v>
      </c>
      <c r="D12" s="6">
        <f t="shared" si="0"/>
        <v>150.16990999999999</v>
      </c>
      <c r="F12" s="4"/>
      <c r="I12" s="7">
        <v>0.22916666666666666</v>
      </c>
    </row>
    <row r="13" spans="1:9" x14ac:dyDescent="0.25">
      <c r="A13" t="s">
        <v>20</v>
      </c>
      <c r="B13" s="3">
        <v>5.4999999999999997E-3</v>
      </c>
      <c r="D13" s="6">
        <f t="shared" si="0"/>
        <v>150.16990999999999</v>
      </c>
      <c r="F13" s="4"/>
      <c r="I13" s="7">
        <v>0.25</v>
      </c>
    </row>
    <row r="14" spans="1:9" x14ac:dyDescent="0.25">
      <c r="A14" t="s">
        <v>41</v>
      </c>
      <c r="B14" s="3">
        <v>5.1000000000000004E-3</v>
      </c>
      <c r="D14" s="6">
        <f t="shared" si="0"/>
        <v>139.24846200000002</v>
      </c>
      <c r="F14" s="4"/>
      <c r="I14" s="7">
        <v>0.27083333333333331</v>
      </c>
    </row>
    <row r="15" spans="1:9" x14ac:dyDescent="0.25">
      <c r="A15" t="s">
        <v>21</v>
      </c>
      <c r="B15" s="3">
        <v>3.0000000000000001E-3</v>
      </c>
      <c r="D15" s="6">
        <f t="shared" si="0"/>
        <v>81.91086</v>
      </c>
      <c r="F15" s="4"/>
      <c r="I15" s="7">
        <v>0.29166666666666669</v>
      </c>
    </row>
    <row r="16" spans="1:9" x14ac:dyDescent="0.25">
      <c r="A16" t="s">
        <v>22</v>
      </c>
      <c r="B16" s="3">
        <v>5.0000000000000001E-3</v>
      </c>
      <c r="D16" s="6">
        <f t="shared" si="0"/>
        <v>136.5181</v>
      </c>
      <c r="F16" s="4"/>
      <c r="I16" s="7">
        <v>0.3125</v>
      </c>
    </row>
    <row r="17" spans="1:9" x14ac:dyDescent="0.25">
      <c r="A17" t="s">
        <v>23</v>
      </c>
      <c r="B17" s="3">
        <v>5.0000000000000001E-3</v>
      </c>
      <c r="D17" s="6">
        <f t="shared" si="0"/>
        <v>136.5181</v>
      </c>
      <c r="F17" s="4"/>
      <c r="I17" s="7">
        <v>0.33333333333333331</v>
      </c>
    </row>
    <row r="18" spans="1:9" x14ac:dyDescent="0.25">
      <c r="A18" t="s">
        <v>24</v>
      </c>
      <c r="B18" s="3">
        <v>5.0000000000000001E-3</v>
      </c>
      <c r="D18" s="6">
        <f t="shared" si="0"/>
        <v>136.5181</v>
      </c>
      <c r="F18" s="4"/>
      <c r="I18" s="7">
        <v>0.35416666666666669</v>
      </c>
    </row>
    <row r="19" spans="1:9" x14ac:dyDescent="0.25">
      <c r="A19" t="s">
        <v>25</v>
      </c>
      <c r="B19" s="3">
        <v>4.4000000000000003E-3</v>
      </c>
      <c r="D19" s="6">
        <f t="shared" si="0"/>
        <v>120.13592800000001</v>
      </c>
      <c r="F19" s="4"/>
      <c r="I19" s="7">
        <v>0.375</v>
      </c>
    </row>
    <row r="20" spans="1:9" x14ac:dyDescent="0.25">
      <c r="A20" t="s">
        <v>26</v>
      </c>
      <c r="B20" s="3">
        <v>5.0000000000000001E-3</v>
      </c>
      <c r="D20" s="6">
        <f t="shared" si="0"/>
        <v>136.5181</v>
      </c>
      <c r="F20" s="4"/>
      <c r="I20" s="7">
        <v>0.39583333333333331</v>
      </c>
    </row>
    <row r="21" spans="1:9" x14ac:dyDescent="0.25">
      <c r="A21" t="s">
        <v>42</v>
      </c>
      <c r="B21" s="3">
        <v>5.0000000000000001E-3</v>
      </c>
      <c r="D21" s="6">
        <f t="shared" si="0"/>
        <v>136.5181</v>
      </c>
      <c r="F21" s="4"/>
      <c r="I21" s="7">
        <v>0.41666666666666669</v>
      </c>
    </row>
    <row r="22" spans="1:9" x14ac:dyDescent="0.25">
      <c r="A22" t="s">
        <v>27</v>
      </c>
      <c r="B22" s="3">
        <v>3.0000000000000001E-3</v>
      </c>
      <c r="D22" s="6">
        <f t="shared" si="0"/>
        <v>81.91086</v>
      </c>
      <c r="F22" s="4"/>
      <c r="I22" s="7">
        <v>0.4375</v>
      </c>
    </row>
    <row r="23" spans="1:9" x14ac:dyDescent="0.25">
      <c r="A23" t="s">
        <v>28</v>
      </c>
      <c r="B23" s="3">
        <v>3.0000000000000001E-3</v>
      </c>
      <c r="D23" s="6">
        <f t="shared" si="0"/>
        <v>81.91086</v>
      </c>
      <c r="F23" s="4"/>
      <c r="I23" s="7">
        <v>0.45833333333333331</v>
      </c>
    </row>
    <row r="24" spans="1:9" x14ac:dyDescent="0.25">
      <c r="A24" t="s">
        <v>29</v>
      </c>
      <c r="B24" s="3">
        <v>2.2000000000000001E-3</v>
      </c>
      <c r="D24" s="6">
        <f t="shared" si="0"/>
        <v>60.067964000000003</v>
      </c>
      <c r="F24" s="4"/>
      <c r="I24" s="7">
        <v>0.47916666666666669</v>
      </c>
    </row>
    <row r="25" spans="1:9" x14ac:dyDescent="0.25">
      <c r="A25" t="s">
        <v>30</v>
      </c>
      <c r="B25" s="3">
        <v>1.9E-3</v>
      </c>
      <c r="D25" s="6">
        <f t="shared" si="0"/>
        <v>51.876877999999998</v>
      </c>
      <c r="F25" s="4"/>
      <c r="I25" s="7">
        <v>0.5</v>
      </c>
    </row>
    <row r="26" spans="1:9" x14ac:dyDescent="0.25">
      <c r="A26" t="s">
        <v>31</v>
      </c>
      <c r="B26" s="3">
        <v>1.1000000000000001E-3</v>
      </c>
      <c r="D26" s="6">
        <f t="shared" si="0"/>
        <v>30.033982000000002</v>
      </c>
      <c r="F26" s="4"/>
    </row>
    <row r="27" spans="1:9" x14ac:dyDescent="0.25">
      <c r="A27" t="s">
        <v>32</v>
      </c>
      <c r="B27" s="3">
        <v>2.2000000000000001E-3</v>
      </c>
      <c r="D27" s="6">
        <f t="shared" si="0"/>
        <v>60.067964000000003</v>
      </c>
      <c r="F27" s="4"/>
    </row>
    <row r="28" spans="1:9" x14ac:dyDescent="0.25">
      <c r="A28" t="s">
        <v>33</v>
      </c>
      <c r="B28" s="3">
        <v>3.0000000000000001E-3</v>
      </c>
      <c r="D28" s="6">
        <f t="shared" si="0"/>
        <v>81.91086</v>
      </c>
      <c r="F28" s="4"/>
    </row>
    <row r="31" spans="1:9" x14ac:dyDescent="0.25">
      <c r="A31" t="s">
        <v>43</v>
      </c>
    </row>
    <row r="32" spans="1:9" x14ac:dyDescent="0.25">
      <c r="A32" s="5">
        <v>27303.62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Plan1</vt:lpstr>
      <vt:lpstr>LISTA</vt:lpstr>
      <vt:lpstr>Plan3</vt:lpstr>
      <vt:lpstr>Plan1!Área_de_Impressão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DDP</cp:lastModifiedBy>
  <cp:lastPrinted>2022-06-01T23:52:57Z</cp:lastPrinted>
  <dcterms:created xsi:type="dcterms:W3CDTF">2022-05-24T18:55:12Z</dcterms:created>
  <dcterms:modified xsi:type="dcterms:W3CDTF">2022-07-05T19:33:10Z</dcterms:modified>
</cp:coreProperties>
</file>